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айс c 01.09.13" sheetId="1" r:id="rId1"/>
  </sheets>
  <definedNames>
    <definedName name="_xlnm.Print_Area" localSheetId="0">'прайс c 01.09.13'!$A$1:$AD$57</definedName>
  </definedNames>
  <calcPr fullCalcOnLoad="1"/>
</workbook>
</file>

<file path=xl/sharedStrings.xml><?xml version="1.0" encoding="utf-8"?>
<sst xmlns="http://schemas.openxmlformats.org/spreadsheetml/2006/main" count="90" uniqueCount="72">
  <si>
    <t>УТВЕРЖДАЮ</t>
  </si>
  <si>
    <t>Генеральный директор ОАО "Соцсфера"</t>
  </si>
  <si>
    <t>____________________________В.В. Шваб</t>
  </si>
  <si>
    <t>"___"________________ 2014 г.</t>
  </si>
  <si>
    <t>ПРЕЙСКУРАНТ  НА  ПУТЁВКИ  с 01.09.14 г. по 27.05.2015 г.</t>
  </si>
  <si>
    <t>База отдыха имени И.И. Стрельникова</t>
  </si>
  <si>
    <t>(НДС нет)</t>
  </si>
  <si>
    <t>№ п/п</t>
  </si>
  <si>
    <t>Количество мест в номере</t>
  </si>
  <si>
    <t>Корпус</t>
  </si>
  <si>
    <t>Стоимость за сутки проживания*  **</t>
  </si>
  <si>
    <t>Условия проживания</t>
  </si>
  <si>
    <t>процент</t>
  </si>
  <si>
    <t xml:space="preserve">Стоимость за сутки с коэффициентом 1***** </t>
  </si>
  <si>
    <t>с человека***</t>
  </si>
  <si>
    <t>за номер****</t>
  </si>
  <si>
    <t>доп. места</t>
  </si>
  <si>
    <t>3-х разовое питание</t>
  </si>
  <si>
    <t>туалет и умывальник</t>
  </si>
  <si>
    <t>душ</t>
  </si>
  <si>
    <t>телевизор</t>
  </si>
  <si>
    <t>холодильник</t>
  </si>
  <si>
    <t>мягкая мебель</t>
  </si>
  <si>
    <t>чайник</t>
  </si>
  <si>
    <t>СВЧ - печь</t>
  </si>
  <si>
    <t>эл. плита</t>
  </si>
  <si>
    <t>посуда</t>
  </si>
  <si>
    <t>кухонный гарнитур</t>
  </si>
  <si>
    <t>музыкальный центр</t>
  </si>
  <si>
    <t>сауна</t>
  </si>
  <si>
    <t>бильярд</t>
  </si>
  <si>
    <t>TV</t>
  </si>
  <si>
    <t>бассейн</t>
  </si>
  <si>
    <t>понедельник - четверг</t>
  </si>
  <si>
    <t>пятница - воскресенье</t>
  </si>
  <si>
    <t>на этаже</t>
  </si>
  <si>
    <t>в номере</t>
  </si>
  <si>
    <t>2-хместный "Эконом"</t>
  </si>
  <si>
    <t>№ 1, № 2</t>
  </si>
  <si>
    <t>4-хместный "Эконом"</t>
  </si>
  <si>
    <t>№ 2</t>
  </si>
  <si>
    <t>2-хместный "Стандарт"</t>
  </si>
  <si>
    <t>№3, № 5</t>
  </si>
  <si>
    <t>2-хместный "Полулюкс"</t>
  </si>
  <si>
    <t>№ 3</t>
  </si>
  <si>
    <t>2-хместный "Апартаменты"</t>
  </si>
  <si>
    <t>№ 7</t>
  </si>
  <si>
    <t>8-миместный "Апартаменты"</t>
  </si>
  <si>
    <t xml:space="preserve">№ 5 </t>
  </si>
  <si>
    <t>Дом   (№1, №2)</t>
  </si>
  <si>
    <t>4-хместный "Апартаменты"</t>
  </si>
  <si>
    <t>Дом №3</t>
  </si>
  <si>
    <t>№ 8</t>
  </si>
  <si>
    <t>6-тиместный "Апартаменты"</t>
  </si>
  <si>
    <t>№8</t>
  </si>
  <si>
    <t>Примечания:</t>
  </si>
  <si>
    <t>* Расчётный час: заселение в номер - с 18.00 до 19.00, освобождение номера до 16.00.</t>
  </si>
  <si>
    <t>** При покупке путёвки на 7 дней скидка 10 %, на 14 дней - 20 %.</t>
  </si>
  <si>
    <t>*** Детям с 5 до 12 лет скидка 20%, для детей до 5 лет (без предоставления спального места и услуг питания) проживание бесплатно. (При предъявлении свидетельства о рождении).</t>
  </si>
  <si>
    <t>****В будние дни возможно приобретение путевок поместно в корпуса №1, 2, 3, 5.</t>
  </si>
  <si>
    <t xml:space="preserve">Выходные и праздничные дни (независимо от дня недели) оплачиваются по прейскуранту выходного дня. </t>
  </si>
  <si>
    <t>Максимальная скидка с учетом акций не более 20%.</t>
  </si>
  <si>
    <t>При покупке путевки можно воспользоваться только одной акцией.</t>
  </si>
  <si>
    <t>***** Система сезонных коэффициентов</t>
  </si>
  <si>
    <t xml:space="preserve">Дата </t>
  </si>
  <si>
    <t>Коэффициент</t>
  </si>
  <si>
    <t>13.10. - 31.10.2014 г.</t>
  </si>
  <si>
    <t>13.12. - 30.12. 2014 г.</t>
  </si>
  <si>
    <t>02.01. - 08.01.2015 г.</t>
  </si>
  <si>
    <t>01.04. - 30.04.2014 г.</t>
  </si>
  <si>
    <t>Начальник сектора маркетинга и продаж</t>
  </si>
  <si>
    <t>Шперлинг Н.Ю.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</si>
</sst>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13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>
      <alignment/>
      <protection/>
    </xf>
    <xf numFmtId="164" fontId="21" fillId="0" borderId="0" xfId="55" applyFont="1">
      <alignment/>
      <protection/>
    </xf>
    <xf numFmtId="164" fontId="22" fillId="0" borderId="0" xfId="55" applyFont="1">
      <alignment/>
      <protection/>
    </xf>
    <xf numFmtId="164" fontId="21" fillId="0" borderId="0" xfId="55" applyFont="1" applyAlignment="1">
      <alignment horizontal="right"/>
      <protection/>
    </xf>
    <xf numFmtId="164" fontId="23" fillId="0" borderId="0" xfId="55" applyFont="1" applyBorder="1" applyAlignment="1">
      <alignment horizontal="center"/>
      <protection/>
    </xf>
    <xf numFmtId="164" fontId="23" fillId="0" borderId="0" xfId="55" applyFont="1" applyBorder="1" applyAlignment="1">
      <alignment horizontal="center" vertical="center"/>
      <protection/>
    </xf>
    <xf numFmtId="164" fontId="21" fillId="0" borderId="0" xfId="55" applyFont="1" applyBorder="1" applyAlignment="1">
      <alignment horizontal="center"/>
      <protection/>
    </xf>
    <xf numFmtId="164" fontId="24" fillId="0" borderId="0" xfId="55" applyFont="1" applyBorder="1" applyAlignment="1">
      <alignment horizontal="right"/>
      <protection/>
    </xf>
    <xf numFmtId="164" fontId="25" fillId="0" borderId="10" xfId="55" applyFont="1" applyBorder="1" applyAlignment="1">
      <alignment horizontal="center" vertical="center" wrapText="1"/>
      <protection/>
    </xf>
    <xf numFmtId="164" fontId="21" fillId="0" borderId="10" xfId="55" applyFont="1" applyBorder="1" applyAlignment="1">
      <alignment horizontal="center" vertical="center" wrapText="1"/>
      <protection/>
    </xf>
    <xf numFmtId="164" fontId="23" fillId="0" borderId="10" xfId="55" applyFont="1" applyBorder="1" applyAlignment="1">
      <alignment horizontal="center" vertical="center" wrapText="1"/>
      <protection/>
    </xf>
    <xf numFmtId="164" fontId="13" fillId="0" borderId="0" xfId="55" applyFont="1">
      <alignment/>
      <protection/>
    </xf>
    <xf numFmtId="164" fontId="26" fillId="0" borderId="10" xfId="55" applyFont="1" applyBorder="1" applyAlignment="1">
      <alignment horizontal="center" vertical="center" textRotation="90" wrapText="1"/>
      <protection/>
    </xf>
    <xf numFmtId="164" fontId="26" fillId="0" borderId="10" xfId="55" applyFont="1" applyBorder="1" applyAlignment="1">
      <alignment horizontal="center" vertical="center" wrapText="1"/>
      <protection/>
    </xf>
    <xf numFmtId="165" fontId="25" fillId="0" borderId="10" xfId="55" applyNumberFormat="1" applyFont="1" applyFill="1" applyBorder="1" applyAlignment="1">
      <alignment horizontal="center" vertical="center" wrapText="1"/>
      <protection/>
    </xf>
    <xf numFmtId="164" fontId="25" fillId="0" borderId="10" xfId="55" applyFont="1" applyFill="1" applyBorder="1" applyAlignment="1">
      <alignment horizontal="center" vertical="center" wrapText="1"/>
      <protection/>
    </xf>
    <xf numFmtId="164" fontId="25" fillId="10" borderId="10" xfId="55" applyFont="1" applyFill="1" applyBorder="1" applyAlignment="1">
      <alignment horizontal="center" vertical="center" wrapText="1"/>
      <protection/>
    </xf>
    <xf numFmtId="164" fontId="25" fillId="24" borderId="10" xfId="55" applyFont="1" applyFill="1" applyBorder="1" applyAlignment="1">
      <alignment horizontal="center" vertical="center" wrapText="1"/>
      <protection/>
    </xf>
    <xf numFmtId="164" fontId="25" fillId="10" borderId="11" xfId="55" applyFont="1" applyFill="1" applyBorder="1" applyAlignment="1">
      <alignment horizontal="center" vertical="center" wrapText="1"/>
      <protection/>
    </xf>
    <xf numFmtId="164" fontId="13" fillId="24" borderId="0" xfId="55" applyFill="1">
      <alignment/>
      <protection/>
    </xf>
    <xf numFmtId="164" fontId="25" fillId="0" borderId="0" xfId="55" applyFont="1" applyBorder="1" applyAlignment="1">
      <alignment horizontal="center" vertical="center" wrapText="1"/>
      <protection/>
    </xf>
    <xf numFmtId="164" fontId="25" fillId="0" borderId="0" xfId="55" applyFont="1" applyFill="1" applyBorder="1" applyAlignment="1">
      <alignment horizontal="left" vertical="center" wrapText="1"/>
      <protection/>
    </xf>
    <xf numFmtId="164" fontId="25" fillId="0" borderId="0" xfId="55" applyFont="1" applyFill="1" applyBorder="1" applyAlignment="1">
      <alignment horizontal="center" vertical="center" wrapText="1"/>
      <protection/>
    </xf>
    <xf numFmtId="164" fontId="13" fillId="0" borderId="0" xfId="55" applyAlignment="1">
      <alignment horizontal="center" vertical="center" wrapText="1"/>
      <protection/>
    </xf>
    <xf numFmtId="164" fontId="20" fillId="0" borderId="0" xfId="55" applyFont="1" applyFill="1" applyBorder="1" applyAlignment="1">
      <alignment horizontal="left" vertical="center"/>
      <protection/>
    </xf>
    <xf numFmtId="164" fontId="20" fillId="0" borderId="0" xfId="55" applyFont="1" applyAlignment="1">
      <alignment horizontal="center" vertical="center" wrapText="1"/>
      <protection/>
    </xf>
    <xf numFmtId="164" fontId="19" fillId="0" borderId="0" xfId="55" applyFont="1" applyAlignment="1">
      <alignment horizontal="center" vertical="center" wrapText="1"/>
      <protection/>
    </xf>
    <xf numFmtId="164" fontId="20" fillId="0" borderId="0" xfId="55" applyFont="1" applyAlignment="1">
      <alignment horizontal="left" vertical="center"/>
      <protection/>
    </xf>
    <xf numFmtId="164" fontId="27" fillId="0" borderId="0" xfId="55" applyFont="1" applyAlignment="1">
      <alignment horizontal="left" vertical="center"/>
      <protection/>
    </xf>
    <xf numFmtId="164" fontId="20" fillId="0" borderId="0" xfId="55" applyFont="1" applyAlignment="1">
      <alignment/>
      <protection/>
    </xf>
    <xf numFmtId="164" fontId="27" fillId="0" borderId="10" xfId="55" applyFont="1" applyBorder="1" applyAlignment="1">
      <alignment horizontal="center" vertical="center"/>
      <protection/>
    </xf>
    <xf numFmtId="164" fontId="27" fillId="0" borderId="10" xfId="55" applyFont="1" applyBorder="1" applyAlignment="1">
      <alignment horizontal="center"/>
      <protection/>
    </xf>
    <xf numFmtId="164" fontId="20" fillId="0" borderId="10" xfId="55" applyFont="1" applyFill="1" applyBorder="1" applyAlignment="1">
      <alignment horizontal="left" vertical="center"/>
      <protection/>
    </xf>
    <xf numFmtId="164" fontId="20" fillId="0" borderId="10" xfId="55" applyFont="1" applyFill="1" applyBorder="1" applyAlignment="1">
      <alignment horizontal="center"/>
      <protection/>
    </xf>
    <xf numFmtId="164" fontId="20" fillId="0" borderId="10" xfId="55" applyFont="1" applyBorder="1" applyAlignment="1">
      <alignment horizontal="left" vertical="center"/>
      <protection/>
    </xf>
    <xf numFmtId="164" fontId="19" fillId="0" borderId="10" xfId="55" applyFont="1" applyBorder="1" applyAlignment="1">
      <alignment horizontal="center"/>
      <protection/>
    </xf>
    <xf numFmtId="164" fontId="26" fillId="0" borderId="0" xfId="55" applyFont="1" applyAlignment="1">
      <alignment horizontal="left" vertical="center"/>
      <protection/>
    </xf>
    <xf numFmtId="164" fontId="25" fillId="0" borderId="0" xfId="55" applyFont="1" applyAlignment="1">
      <alignment/>
      <protection/>
    </xf>
    <xf numFmtId="164" fontId="25" fillId="0" borderId="0" xfId="55" applyFont="1" applyAlignment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5" fillId="0" borderId="0" xfId="55" applyFont="1" applyAlignment="1">
      <alignment horizontal="center" vertical="center" wrapText="1"/>
      <protection/>
    </xf>
    <xf numFmtId="164" fontId="21" fillId="0" borderId="0" xfId="0" applyFont="1" applyAlignment="1">
      <alignment vertical="center"/>
    </xf>
    <xf numFmtId="164" fontId="25" fillId="0" borderId="0" xfId="55" applyFont="1">
      <alignment/>
      <protection/>
    </xf>
    <xf numFmtId="164" fontId="26" fillId="0" borderId="0" xfId="55" applyFont="1">
      <alignment/>
      <protection/>
    </xf>
    <xf numFmtId="164" fontId="13" fillId="0" borderId="0" xfId="55" applyAlignment="1">
      <alignment horizontal="center"/>
      <protection/>
    </xf>
    <xf numFmtId="164" fontId="21" fillId="0" borderId="0" xfId="55" applyFont="1" applyAlignment="1">
      <alignment horizontal="left"/>
      <protection/>
    </xf>
    <xf numFmtId="164" fontId="19" fillId="0" borderId="0" xfId="55" applyFont="1" applyAlignment="1">
      <alignment horizontal="center"/>
      <protection/>
    </xf>
    <xf numFmtId="164" fontId="20" fillId="0" borderId="0" xfId="55" applyFont="1" applyAlignment="1">
      <alignment horizontal="left"/>
      <protection/>
    </xf>
    <xf numFmtId="164" fontId="20" fillId="0" borderId="0" xfId="55" applyFont="1" applyAlignment="1">
      <alignment vertical="center"/>
      <protection/>
    </xf>
    <xf numFmtId="164" fontId="20" fillId="0" borderId="0" xfId="55" applyFont="1" applyAlignment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pricestrel100309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G62"/>
  <sheetViews>
    <sheetView tabSelected="1" view="pageBreakPreview" zoomScale="75" zoomScaleNormal="75" zoomScaleSheetLayoutView="75" workbookViewId="0" topLeftCell="A1">
      <pane xSplit="3" ySplit="10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I49" sqref="I49"/>
    </sheetView>
  </sheetViews>
  <sheetFormatPr defaultColWidth="9.140625" defaultRowHeight="12.75"/>
  <cols>
    <col min="1" max="1" width="3.8515625" style="1" customWidth="1"/>
    <col min="2" max="2" width="24.8515625" style="1" customWidth="1"/>
    <col min="3" max="3" width="18.140625" style="1" customWidth="1"/>
    <col min="4" max="4" width="11.140625" style="1" customWidth="1"/>
    <col min="5" max="5" width="10.140625" style="1" customWidth="1"/>
    <col min="6" max="7" width="11.421875" style="1" customWidth="1"/>
    <col min="8" max="8" width="11.28125" style="1" customWidth="1"/>
    <col min="9" max="9" width="10.7109375" style="1" customWidth="1"/>
    <col min="10" max="10" width="4.57421875" style="1" customWidth="1"/>
    <col min="11" max="11" width="5.7109375" style="1" customWidth="1"/>
    <col min="12" max="12" width="6.57421875" style="1" customWidth="1"/>
    <col min="13" max="13" width="6.00390625" style="1" customWidth="1"/>
    <col min="14" max="14" width="6.57421875" style="1" customWidth="1"/>
    <col min="15" max="15" width="5.57421875" style="1" customWidth="1"/>
    <col min="16" max="16" width="6.8515625" style="1" customWidth="1"/>
    <col min="17" max="22" width="3.28125" style="1" customWidth="1"/>
    <col min="23" max="23" width="4.57421875" style="1" customWidth="1"/>
    <col min="24" max="24" width="4.421875" style="1" customWidth="1"/>
    <col min="25" max="27" width="3.28125" style="1" customWidth="1"/>
    <col min="28" max="28" width="5.7109375" style="1" customWidth="1"/>
    <col min="29" max="29" width="0" style="1" hidden="1" customWidth="1"/>
    <col min="30" max="16384" width="9.140625" style="1" customWidth="1"/>
  </cols>
  <sheetData>
    <row r="1" ht="12.75" customHeight="1"/>
    <row r="2" spans="17:28" ht="18" customHeight="1">
      <c r="Q2" s="2"/>
      <c r="R2" s="3"/>
      <c r="S2" s="3"/>
      <c r="T2" s="3"/>
      <c r="U2" s="3"/>
      <c r="V2" s="3"/>
      <c r="W2" s="3"/>
      <c r="X2" s="3"/>
      <c r="Y2" s="4"/>
      <c r="Z2" s="4"/>
      <c r="AA2" s="5"/>
      <c r="AB2" s="6" t="s">
        <v>0</v>
      </c>
    </row>
    <row r="3" spans="17:28" ht="16.5" customHeight="1">
      <c r="Q3" s="2"/>
      <c r="R3" s="3"/>
      <c r="S3" s="3"/>
      <c r="T3" s="3"/>
      <c r="U3" s="3"/>
      <c r="V3" s="3"/>
      <c r="W3" s="3"/>
      <c r="X3" s="3"/>
      <c r="Y3" s="4"/>
      <c r="Z3" s="4"/>
      <c r="AA3" s="5"/>
      <c r="AB3" s="6" t="s">
        <v>1</v>
      </c>
    </row>
    <row r="4" spans="17:28" ht="16.5" customHeight="1">
      <c r="Q4" s="2"/>
      <c r="R4" s="3"/>
      <c r="S4" s="3"/>
      <c r="T4" s="3"/>
      <c r="U4" s="3"/>
      <c r="V4" s="3"/>
      <c r="W4" s="3"/>
      <c r="X4" s="3"/>
      <c r="Y4" s="4"/>
      <c r="Z4" s="4"/>
      <c r="AA4" s="5"/>
      <c r="AB4" s="6" t="s">
        <v>2</v>
      </c>
    </row>
    <row r="5" spans="17:28" ht="18.75" customHeight="1">
      <c r="Q5" s="2"/>
      <c r="R5" s="3"/>
      <c r="S5" s="3"/>
      <c r="T5" s="3"/>
      <c r="U5" s="3"/>
      <c r="V5" s="3"/>
      <c r="W5" s="3"/>
      <c r="X5" s="3"/>
      <c r="Y5" s="4"/>
      <c r="Z5" s="4"/>
      <c r="AA5" s="5"/>
      <c r="AB5" s="6" t="s">
        <v>3</v>
      </c>
    </row>
    <row r="6" spans="17:28" ht="12.75"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7:28" ht="12.75"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12.75" hidden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5" customFormat="1" ht="12.75" hidden="1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0" t="s">
        <v>6</v>
      </c>
    </row>
    <row r="12" spans="1:29" ht="18.75" customHeight="1">
      <c r="A12" s="11" t="s">
        <v>7</v>
      </c>
      <c r="B12" s="12" t="s">
        <v>8</v>
      </c>
      <c r="C12" s="11" t="s">
        <v>9</v>
      </c>
      <c r="D12" s="13" t="s">
        <v>10</v>
      </c>
      <c r="E12" s="13"/>
      <c r="F12" s="13"/>
      <c r="G12" s="13"/>
      <c r="H12" s="13"/>
      <c r="I12" s="13"/>
      <c r="J12" s="13" t="s">
        <v>11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 t="s">
        <v>12</v>
      </c>
    </row>
    <row r="13" spans="1:28" ht="22.5" customHeight="1">
      <c r="A13" s="11"/>
      <c r="B13" s="12"/>
      <c r="C13" s="11"/>
      <c r="D13" s="13" t="s">
        <v>13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22.5" customHeight="1">
      <c r="A14" s="11"/>
      <c r="B14" s="12"/>
      <c r="C14" s="11"/>
      <c r="D14" s="11" t="s">
        <v>14</v>
      </c>
      <c r="E14" s="11"/>
      <c r="F14" s="11" t="s">
        <v>15</v>
      </c>
      <c r="G14" s="11"/>
      <c r="H14" s="11" t="s">
        <v>16</v>
      </c>
      <c r="I14" s="11"/>
      <c r="J14" s="15" t="s">
        <v>17</v>
      </c>
      <c r="K14" s="16" t="s">
        <v>18</v>
      </c>
      <c r="L14" s="16"/>
      <c r="M14" s="16" t="s">
        <v>19</v>
      </c>
      <c r="N14" s="16"/>
      <c r="O14" s="16" t="s">
        <v>20</v>
      </c>
      <c r="P14" s="16"/>
      <c r="Q14" s="15" t="s">
        <v>21</v>
      </c>
      <c r="R14" s="15" t="s">
        <v>22</v>
      </c>
      <c r="S14" s="15" t="s">
        <v>23</v>
      </c>
      <c r="T14" s="15" t="s">
        <v>24</v>
      </c>
      <c r="U14" s="15" t="s">
        <v>25</v>
      </c>
      <c r="V14" s="15" t="s">
        <v>26</v>
      </c>
      <c r="W14" s="15" t="s">
        <v>27</v>
      </c>
      <c r="X14" s="15" t="s">
        <v>28</v>
      </c>
      <c r="Y14" s="15" t="s">
        <v>29</v>
      </c>
      <c r="Z14" s="15" t="s">
        <v>30</v>
      </c>
      <c r="AA14" s="15" t="s">
        <v>31</v>
      </c>
      <c r="AB14" s="15" t="s">
        <v>32</v>
      </c>
    </row>
    <row r="15" spans="1:28" ht="45" customHeight="1">
      <c r="A15" s="11"/>
      <c r="B15" s="12"/>
      <c r="C15" s="11"/>
      <c r="D15" s="16" t="s">
        <v>33</v>
      </c>
      <c r="E15" s="16" t="s">
        <v>34</v>
      </c>
      <c r="F15" s="16" t="s">
        <v>33</v>
      </c>
      <c r="G15" s="16" t="s">
        <v>34</v>
      </c>
      <c r="H15" s="16" t="s">
        <v>33</v>
      </c>
      <c r="I15" s="16" t="s">
        <v>34</v>
      </c>
      <c r="J15" s="15"/>
      <c r="K15" s="16" t="s">
        <v>35</v>
      </c>
      <c r="L15" s="16" t="s">
        <v>36</v>
      </c>
      <c r="M15" s="16" t="s">
        <v>35</v>
      </c>
      <c r="N15" s="16" t="s">
        <v>36</v>
      </c>
      <c r="O15" s="16" t="s">
        <v>35</v>
      </c>
      <c r="P15" s="16" t="s">
        <v>36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9" ht="16.5" customHeight="1">
      <c r="A16" s="11">
        <v>1</v>
      </c>
      <c r="B16" s="11" t="s">
        <v>37</v>
      </c>
      <c r="C16" s="11" t="s">
        <v>38</v>
      </c>
      <c r="D16" s="17">
        <v>900</v>
      </c>
      <c r="E16" s="17">
        <v>1240</v>
      </c>
      <c r="F16" s="17">
        <f>D16*2</f>
        <v>1800</v>
      </c>
      <c r="G16" s="17">
        <f>E16*2</f>
        <v>2480</v>
      </c>
      <c r="H16" s="18">
        <v>780</v>
      </c>
      <c r="I16" s="18">
        <v>910</v>
      </c>
      <c r="J16" s="19"/>
      <c r="K16" s="19"/>
      <c r="L16" s="11"/>
      <c r="M16" s="19"/>
      <c r="N16" s="11"/>
      <c r="O16" s="20"/>
      <c r="P16" s="19"/>
      <c r="Q16" s="19"/>
      <c r="R16" s="11"/>
      <c r="S16" s="19"/>
      <c r="T16" s="11"/>
      <c r="U16" s="20"/>
      <c r="V16" s="11"/>
      <c r="W16" s="11"/>
      <c r="X16" s="11"/>
      <c r="Y16" s="11"/>
      <c r="Z16" s="18"/>
      <c r="AA16" s="19"/>
      <c r="AB16" s="11"/>
      <c r="AC16" s="1">
        <f>E16*100/920</f>
        <v>134.7826086956522</v>
      </c>
    </row>
    <row r="17" spans="1:28" ht="16.5" customHeight="1">
      <c r="A17" s="11"/>
      <c r="B17" s="11"/>
      <c r="C17" s="11" t="s">
        <v>38</v>
      </c>
      <c r="D17" s="17">
        <v>690</v>
      </c>
      <c r="E17" s="17"/>
      <c r="F17" s="17">
        <f>D17*2</f>
        <v>1380</v>
      </c>
      <c r="G17" s="17"/>
      <c r="H17" s="18">
        <v>570</v>
      </c>
      <c r="I17" s="18"/>
      <c r="J17" s="20"/>
      <c r="K17" s="19"/>
      <c r="L17" s="11"/>
      <c r="M17" s="19"/>
      <c r="N17" s="11"/>
      <c r="O17" s="20"/>
      <c r="P17" s="19"/>
      <c r="Q17" s="19"/>
      <c r="R17" s="11"/>
      <c r="S17" s="19"/>
      <c r="T17" s="11"/>
      <c r="U17" s="20"/>
      <c r="V17" s="11"/>
      <c r="W17" s="11"/>
      <c r="X17" s="11"/>
      <c r="Y17" s="11"/>
      <c r="Z17" s="18"/>
      <c r="AA17" s="19"/>
      <c r="AB17" s="11"/>
    </row>
    <row r="18" spans="1:29" ht="16.5" customHeight="1">
      <c r="A18" s="11">
        <v>2</v>
      </c>
      <c r="B18" s="11" t="s">
        <v>39</v>
      </c>
      <c r="C18" s="16" t="s">
        <v>40</v>
      </c>
      <c r="D18" s="17">
        <v>850</v>
      </c>
      <c r="E18" s="17">
        <v>1080</v>
      </c>
      <c r="F18" s="17">
        <f>D18*4</f>
        <v>3400</v>
      </c>
      <c r="G18" s="17">
        <f>E18*4</f>
        <v>4320</v>
      </c>
      <c r="H18" s="18">
        <v>750</v>
      </c>
      <c r="I18" s="18">
        <v>850</v>
      </c>
      <c r="J18" s="19"/>
      <c r="K18" s="19"/>
      <c r="L18" s="11"/>
      <c r="M18" s="19"/>
      <c r="N18" s="11"/>
      <c r="O18" s="19"/>
      <c r="P18" s="11"/>
      <c r="Q18" s="11"/>
      <c r="R18" s="11"/>
      <c r="S18" s="11"/>
      <c r="T18" s="11"/>
      <c r="U18" s="20"/>
      <c r="V18" s="11"/>
      <c r="W18" s="11"/>
      <c r="X18" s="11"/>
      <c r="Y18" s="11"/>
      <c r="Z18" s="18"/>
      <c r="AA18" s="18"/>
      <c r="AB18" s="11"/>
      <c r="AC18" s="1">
        <f>E18*100/800</f>
        <v>135</v>
      </c>
    </row>
    <row r="19" spans="1:28" ht="16.5" customHeight="1">
      <c r="A19" s="11"/>
      <c r="B19" s="11"/>
      <c r="C19" s="16" t="s">
        <v>40</v>
      </c>
      <c r="D19" s="17">
        <v>640</v>
      </c>
      <c r="E19" s="17"/>
      <c r="F19" s="17">
        <f>D19*4</f>
        <v>2560</v>
      </c>
      <c r="G19" s="17"/>
      <c r="H19" s="18">
        <v>540</v>
      </c>
      <c r="I19" s="18"/>
      <c r="J19" s="20"/>
      <c r="K19" s="19"/>
      <c r="L19" s="11"/>
      <c r="M19" s="19"/>
      <c r="N19" s="11"/>
      <c r="O19" s="19"/>
      <c r="P19" s="11"/>
      <c r="Q19" s="11"/>
      <c r="R19" s="11"/>
      <c r="S19" s="11"/>
      <c r="T19" s="11"/>
      <c r="U19" s="20"/>
      <c r="V19" s="11"/>
      <c r="W19" s="11"/>
      <c r="X19" s="11"/>
      <c r="Y19" s="11"/>
      <c r="Z19" s="18"/>
      <c r="AA19" s="18"/>
      <c r="AB19" s="11"/>
    </row>
    <row r="20" spans="1:29" ht="16.5" customHeight="1">
      <c r="A20" s="11">
        <v>3</v>
      </c>
      <c r="B20" s="11" t="s">
        <v>41</v>
      </c>
      <c r="C20" s="11" t="s">
        <v>42</v>
      </c>
      <c r="D20" s="17">
        <v>1150</v>
      </c>
      <c r="E20" s="17">
        <v>1460</v>
      </c>
      <c r="F20" s="17">
        <f>D20*2</f>
        <v>2300</v>
      </c>
      <c r="G20" s="17">
        <f>E20*2</f>
        <v>2920</v>
      </c>
      <c r="H20" s="18">
        <v>800</v>
      </c>
      <c r="I20" s="18">
        <v>950</v>
      </c>
      <c r="J20" s="19"/>
      <c r="K20" s="11"/>
      <c r="L20" s="19"/>
      <c r="M20" s="19"/>
      <c r="N20" s="11"/>
      <c r="O20" s="20"/>
      <c r="P20" s="19"/>
      <c r="Q20" s="21"/>
      <c r="R20" s="11"/>
      <c r="S20" s="19"/>
      <c r="T20" s="11"/>
      <c r="U20" s="20"/>
      <c r="V20" s="11"/>
      <c r="W20" s="11"/>
      <c r="X20" s="11"/>
      <c r="Y20" s="11"/>
      <c r="Z20" s="18"/>
      <c r="AA20" s="19"/>
      <c r="AB20" s="11"/>
      <c r="AC20" s="1">
        <f>E20*100/1050</f>
        <v>139.04761904761904</v>
      </c>
    </row>
    <row r="21" spans="1:28" ht="16.5" customHeight="1">
      <c r="A21" s="11"/>
      <c r="B21" s="11"/>
      <c r="C21" s="11" t="s">
        <v>42</v>
      </c>
      <c r="D21" s="17">
        <v>940</v>
      </c>
      <c r="E21" s="17"/>
      <c r="F21" s="17">
        <f>D21*2</f>
        <v>1880</v>
      </c>
      <c r="G21" s="17"/>
      <c r="H21" s="18">
        <v>590</v>
      </c>
      <c r="I21" s="18"/>
      <c r="J21" s="20"/>
      <c r="K21" s="11"/>
      <c r="L21" s="19"/>
      <c r="M21" s="19"/>
      <c r="N21" s="11"/>
      <c r="O21" s="20"/>
      <c r="P21" s="19"/>
      <c r="Q21" s="19"/>
      <c r="R21" s="11"/>
      <c r="S21" s="19"/>
      <c r="T21" s="11"/>
      <c r="U21" s="20"/>
      <c r="V21" s="11"/>
      <c r="W21" s="11"/>
      <c r="X21" s="11"/>
      <c r="Y21" s="11"/>
      <c r="Z21" s="18"/>
      <c r="AA21" s="19"/>
      <c r="AB21" s="11"/>
    </row>
    <row r="22" spans="1:29" ht="18" customHeight="1">
      <c r="A22" s="11">
        <v>4</v>
      </c>
      <c r="B22" s="11" t="s">
        <v>43</v>
      </c>
      <c r="C22" s="11" t="s">
        <v>44</v>
      </c>
      <c r="D22" s="17">
        <v>1250</v>
      </c>
      <c r="E22" s="17">
        <v>1600</v>
      </c>
      <c r="F22" s="17">
        <f>D22*2</f>
        <v>2500</v>
      </c>
      <c r="G22" s="17">
        <f>E22*2</f>
        <v>3200</v>
      </c>
      <c r="H22" s="18">
        <v>810</v>
      </c>
      <c r="I22" s="18">
        <v>1050</v>
      </c>
      <c r="J22" s="19"/>
      <c r="K22" s="11"/>
      <c r="L22" s="19"/>
      <c r="M22" s="11"/>
      <c r="N22" s="19"/>
      <c r="O22" s="20"/>
      <c r="P22" s="19"/>
      <c r="Q22" s="19"/>
      <c r="R22" s="19"/>
      <c r="S22" s="19"/>
      <c r="T22" s="11"/>
      <c r="U22" s="20"/>
      <c r="V22" s="11"/>
      <c r="W22" s="11"/>
      <c r="X22" s="11"/>
      <c r="Y22" s="11"/>
      <c r="Z22" s="18"/>
      <c r="AA22" s="19"/>
      <c r="AB22" s="11"/>
      <c r="AC22" s="1">
        <f>E22*100/1250</f>
        <v>128</v>
      </c>
    </row>
    <row r="23" spans="1:28" ht="18" customHeight="1">
      <c r="A23" s="11"/>
      <c r="B23" s="11"/>
      <c r="C23" s="11" t="s">
        <v>44</v>
      </c>
      <c r="D23" s="17">
        <v>1040</v>
      </c>
      <c r="E23" s="17"/>
      <c r="F23" s="17">
        <f>D23*2</f>
        <v>2080</v>
      </c>
      <c r="G23" s="17"/>
      <c r="H23" s="18">
        <v>600</v>
      </c>
      <c r="I23" s="18"/>
      <c r="J23" s="20"/>
      <c r="K23" s="11"/>
      <c r="L23" s="19"/>
      <c r="M23" s="11"/>
      <c r="N23" s="19"/>
      <c r="O23" s="20"/>
      <c r="P23" s="19"/>
      <c r="Q23" s="19"/>
      <c r="R23" s="19"/>
      <c r="S23" s="19"/>
      <c r="T23" s="11"/>
      <c r="U23" s="20"/>
      <c r="V23" s="11"/>
      <c r="W23" s="11"/>
      <c r="X23" s="11"/>
      <c r="Y23" s="11"/>
      <c r="Z23" s="18"/>
      <c r="AA23" s="19"/>
      <c r="AB23" s="11"/>
    </row>
    <row r="24" spans="1:28" ht="18" customHeight="1">
      <c r="A24" s="11">
        <v>5</v>
      </c>
      <c r="B24" s="11" t="s">
        <v>45</v>
      </c>
      <c r="C24" s="11" t="s">
        <v>46</v>
      </c>
      <c r="D24" s="17">
        <v>2500</v>
      </c>
      <c r="E24" s="17">
        <v>2500</v>
      </c>
      <c r="F24" s="17">
        <f>D24*2</f>
        <v>5000</v>
      </c>
      <c r="G24" s="17">
        <f>E24*2</f>
        <v>5000</v>
      </c>
      <c r="H24" s="18"/>
      <c r="I24" s="18"/>
      <c r="J24" s="18"/>
      <c r="K24" s="11"/>
      <c r="L24" s="19"/>
      <c r="M24" s="11"/>
      <c r="N24" s="19"/>
      <c r="O24" s="20"/>
      <c r="P24" s="19"/>
      <c r="Q24" s="19"/>
      <c r="R24" s="19"/>
      <c r="S24" s="19"/>
      <c r="T24" s="19"/>
      <c r="U24" s="19"/>
      <c r="V24" s="18"/>
      <c r="W24" s="18"/>
      <c r="X24" s="18"/>
      <c r="Y24" s="18"/>
      <c r="Z24" s="18"/>
      <c r="AA24" s="19"/>
      <c r="AB24" s="11"/>
    </row>
    <row r="25" spans="1:28" ht="12.75">
      <c r="A25" s="11">
        <v>6</v>
      </c>
      <c r="B25" s="11" t="s">
        <v>47</v>
      </c>
      <c r="C25" s="11" t="s">
        <v>46</v>
      </c>
      <c r="D25" s="17">
        <v>2500</v>
      </c>
      <c r="E25" s="17">
        <v>2500</v>
      </c>
      <c r="F25" s="17">
        <v>20000</v>
      </c>
      <c r="G25" s="17">
        <v>20000</v>
      </c>
      <c r="H25" s="18"/>
      <c r="I25" s="18"/>
      <c r="J25" s="18"/>
      <c r="K25" s="18"/>
      <c r="L25" s="19"/>
      <c r="M25" s="18"/>
      <c r="N25" s="19"/>
      <c r="O25" s="1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9" ht="12.75" customHeight="1">
      <c r="A26" s="11">
        <v>7</v>
      </c>
      <c r="B26" s="11" t="s">
        <v>45</v>
      </c>
      <c r="C26" s="11" t="s">
        <v>48</v>
      </c>
      <c r="D26" s="17">
        <v>1200</v>
      </c>
      <c r="E26" s="17">
        <v>1500</v>
      </c>
      <c r="F26" s="17">
        <f aca="true" t="shared" si="0" ref="F26:G29">D26*2</f>
        <v>2400</v>
      </c>
      <c r="G26" s="17">
        <f t="shared" si="0"/>
        <v>3000</v>
      </c>
      <c r="H26" s="18">
        <v>800</v>
      </c>
      <c r="I26" s="18">
        <v>1050</v>
      </c>
      <c r="J26" s="20"/>
      <c r="K26" s="20"/>
      <c r="L26" s="19"/>
      <c r="M26" s="20"/>
      <c r="N26" s="19"/>
      <c r="O26" s="20"/>
      <c r="P26" s="19"/>
      <c r="Q26" s="19"/>
      <c r="R26" s="19"/>
      <c r="S26" s="19"/>
      <c r="T26" s="19"/>
      <c r="U26" s="18"/>
      <c r="V26" s="19"/>
      <c r="W26" s="19"/>
      <c r="X26" s="19"/>
      <c r="Y26" s="11"/>
      <c r="Z26" s="18"/>
      <c r="AA26" s="19"/>
      <c r="AB26" s="11"/>
      <c r="AC26" s="1">
        <f>E26*100/1400</f>
        <v>107.14285714285714</v>
      </c>
    </row>
    <row r="27" spans="1:28" ht="12.75">
      <c r="A27" s="11"/>
      <c r="B27" s="11"/>
      <c r="C27" s="11"/>
      <c r="D27" s="17">
        <f>D26+650</f>
        <v>1850</v>
      </c>
      <c r="E27" s="17">
        <f>E26+650</f>
        <v>2150</v>
      </c>
      <c r="F27" s="17">
        <f t="shared" si="0"/>
        <v>3700</v>
      </c>
      <c r="G27" s="17">
        <f t="shared" si="0"/>
        <v>4300</v>
      </c>
      <c r="H27" s="18">
        <f>H26+650</f>
        <v>1450</v>
      </c>
      <c r="I27" s="18">
        <f>I26+650</f>
        <v>1700</v>
      </c>
      <c r="J27" s="19"/>
      <c r="K27" s="20"/>
      <c r="L27" s="19"/>
      <c r="M27" s="20"/>
      <c r="N27" s="19"/>
      <c r="O27" s="20"/>
      <c r="P27" s="19"/>
      <c r="Q27" s="19"/>
      <c r="R27" s="19"/>
      <c r="S27" s="19"/>
      <c r="T27" s="19"/>
      <c r="U27" s="18"/>
      <c r="V27" s="19"/>
      <c r="W27" s="19"/>
      <c r="X27" s="19"/>
      <c r="Y27" s="11"/>
      <c r="Z27" s="18"/>
      <c r="AA27" s="19"/>
      <c r="AB27" s="11"/>
    </row>
    <row r="28" spans="1:28" ht="12.75" customHeight="1">
      <c r="A28" s="11">
        <v>8</v>
      </c>
      <c r="B28" s="11" t="s">
        <v>45</v>
      </c>
      <c r="C28" s="11" t="s">
        <v>49</v>
      </c>
      <c r="D28" s="17">
        <v>1200</v>
      </c>
      <c r="E28" s="17">
        <v>1500</v>
      </c>
      <c r="F28" s="17">
        <f t="shared" si="0"/>
        <v>2400</v>
      </c>
      <c r="G28" s="17">
        <f t="shared" si="0"/>
        <v>3000</v>
      </c>
      <c r="H28" s="18">
        <v>800</v>
      </c>
      <c r="I28" s="18">
        <v>1050</v>
      </c>
      <c r="J28" s="11"/>
      <c r="K28" s="11"/>
      <c r="L28" s="19"/>
      <c r="M28" s="11"/>
      <c r="N28" s="19"/>
      <c r="O28" s="20"/>
      <c r="P28" s="19"/>
      <c r="Q28" s="19"/>
      <c r="R28" s="19"/>
      <c r="S28" s="19"/>
      <c r="T28" s="19"/>
      <c r="U28" s="20"/>
      <c r="V28" s="19"/>
      <c r="W28" s="18"/>
      <c r="X28" s="19"/>
      <c r="Y28" s="11"/>
      <c r="Z28" s="18"/>
      <c r="AA28" s="19"/>
      <c r="AB28" s="11"/>
    </row>
    <row r="29" spans="1:28" ht="12.75">
      <c r="A29" s="11"/>
      <c r="B29" s="11"/>
      <c r="C29" s="11"/>
      <c r="D29" s="17">
        <f>D28+650</f>
        <v>1850</v>
      </c>
      <c r="E29" s="17">
        <f>E28+650</f>
        <v>2150</v>
      </c>
      <c r="F29" s="17">
        <f t="shared" si="0"/>
        <v>3700</v>
      </c>
      <c r="G29" s="17">
        <f t="shared" si="0"/>
        <v>4300</v>
      </c>
      <c r="H29" s="18">
        <f>H28+650</f>
        <v>1450</v>
      </c>
      <c r="I29" s="18">
        <f>I28+650</f>
        <v>1700</v>
      </c>
      <c r="J29" s="19"/>
      <c r="K29" s="11"/>
      <c r="L29" s="19"/>
      <c r="M29" s="11"/>
      <c r="N29" s="19"/>
      <c r="O29" s="20"/>
      <c r="P29" s="19"/>
      <c r="Q29" s="19"/>
      <c r="R29" s="19"/>
      <c r="S29" s="19"/>
      <c r="T29" s="19"/>
      <c r="U29" s="20"/>
      <c r="V29" s="19"/>
      <c r="W29" s="18"/>
      <c r="X29" s="19"/>
      <c r="Y29" s="11"/>
      <c r="Z29" s="18"/>
      <c r="AA29" s="19"/>
      <c r="AB29" s="11"/>
    </row>
    <row r="30" spans="1:28" ht="12.75" customHeight="1">
      <c r="A30" s="11">
        <v>9</v>
      </c>
      <c r="B30" s="11" t="s">
        <v>50</v>
      </c>
      <c r="C30" s="11" t="s">
        <v>51</v>
      </c>
      <c r="D30" s="17">
        <v>1200</v>
      </c>
      <c r="E30" s="17">
        <v>1500</v>
      </c>
      <c r="F30" s="17">
        <f>D30*4</f>
        <v>4800</v>
      </c>
      <c r="G30" s="17">
        <f>E30*4</f>
        <v>6000</v>
      </c>
      <c r="H30" s="18">
        <v>800</v>
      </c>
      <c r="I30" s="18">
        <v>1050</v>
      </c>
      <c r="J30" s="11"/>
      <c r="K30" s="11"/>
      <c r="L30" s="19"/>
      <c r="M30" s="11"/>
      <c r="N30" s="19"/>
      <c r="O30" s="20"/>
      <c r="P30" s="19"/>
      <c r="Q30" s="19"/>
      <c r="R30" s="19"/>
      <c r="S30" s="19"/>
      <c r="T30" s="19"/>
      <c r="U30" s="20"/>
      <c r="V30" s="19"/>
      <c r="W30" s="19"/>
      <c r="X30" s="19"/>
      <c r="Y30" s="18"/>
      <c r="Z30" s="18"/>
      <c r="AA30" s="19"/>
      <c r="AB30" s="18"/>
    </row>
    <row r="31" spans="1:28" ht="12.75">
      <c r="A31" s="11"/>
      <c r="B31" s="11"/>
      <c r="C31" s="11"/>
      <c r="D31" s="17">
        <f>D30+650</f>
        <v>1850</v>
      </c>
      <c r="E31" s="17">
        <f>E30+650</f>
        <v>2150</v>
      </c>
      <c r="F31" s="17">
        <f>D31*4</f>
        <v>7400</v>
      </c>
      <c r="G31" s="17">
        <f>E31*4</f>
        <v>8600</v>
      </c>
      <c r="H31" s="18">
        <f>H30+650</f>
        <v>1450</v>
      </c>
      <c r="I31" s="18">
        <f>I30+650</f>
        <v>1700</v>
      </c>
      <c r="J31" s="19"/>
      <c r="K31" s="11"/>
      <c r="L31" s="19"/>
      <c r="M31" s="11"/>
      <c r="N31" s="19"/>
      <c r="O31" s="20"/>
      <c r="P31" s="19"/>
      <c r="Q31" s="19"/>
      <c r="R31" s="19"/>
      <c r="S31" s="19"/>
      <c r="T31" s="19"/>
      <c r="U31" s="20"/>
      <c r="V31" s="19"/>
      <c r="W31" s="19"/>
      <c r="X31" s="19"/>
      <c r="Y31" s="18"/>
      <c r="Z31" s="18"/>
      <c r="AA31" s="19"/>
      <c r="AB31" s="18"/>
    </row>
    <row r="32" spans="1:28" ht="12.75" customHeight="1">
      <c r="A32" s="11">
        <v>10</v>
      </c>
      <c r="B32" s="11" t="s">
        <v>45</v>
      </c>
      <c r="C32" s="11" t="s">
        <v>52</v>
      </c>
      <c r="D32" s="17">
        <v>1200</v>
      </c>
      <c r="E32" s="17">
        <v>1500</v>
      </c>
      <c r="F32" s="17">
        <f>D32*2</f>
        <v>2400</v>
      </c>
      <c r="G32" s="17">
        <f>E32*2</f>
        <v>3000</v>
      </c>
      <c r="H32" s="18">
        <v>800</v>
      </c>
      <c r="I32" s="18">
        <v>1050</v>
      </c>
      <c r="J32" s="11"/>
      <c r="K32" s="11"/>
      <c r="L32" s="19"/>
      <c r="M32" s="11"/>
      <c r="N32" s="19"/>
      <c r="O32" s="20"/>
      <c r="P32" s="19"/>
      <c r="Q32" s="19"/>
      <c r="R32" s="19"/>
      <c r="S32" s="19"/>
      <c r="T32" s="19"/>
      <c r="U32" s="20"/>
      <c r="V32" s="19"/>
      <c r="W32" s="19"/>
      <c r="X32" s="19"/>
      <c r="Y32" s="18"/>
      <c r="Z32" s="18"/>
      <c r="AA32" s="19"/>
      <c r="AB32" s="18"/>
    </row>
    <row r="33" spans="1:28" ht="12.75">
      <c r="A33" s="11"/>
      <c r="B33" s="11"/>
      <c r="C33" s="11"/>
      <c r="D33" s="17">
        <f>D32+650</f>
        <v>1850</v>
      </c>
      <c r="E33" s="17">
        <f>E32+650</f>
        <v>2150</v>
      </c>
      <c r="F33" s="17">
        <f>D33*2</f>
        <v>3700</v>
      </c>
      <c r="G33" s="17">
        <f>E33*2</f>
        <v>4300</v>
      </c>
      <c r="H33" s="18">
        <f>H32+650</f>
        <v>1450</v>
      </c>
      <c r="I33" s="18">
        <f>I32+650</f>
        <v>1700</v>
      </c>
      <c r="J33" s="19"/>
      <c r="K33" s="11"/>
      <c r="L33" s="19"/>
      <c r="M33" s="11"/>
      <c r="N33" s="19"/>
      <c r="O33" s="20"/>
      <c r="P33" s="19"/>
      <c r="Q33" s="19"/>
      <c r="R33" s="19"/>
      <c r="S33" s="19"/>
      <c r="T33" s="19"/>
      <c r="U33" s="20"/>
      <c r="V33" s="19"/>
      <c r="W33" s="19"/>
      <c r="X33" s="19"/>
      <c r="Y33" s="18"/>
      <c r="Z33" s="18"/>
      <c r="AA33" s="19"/>
      <c r="AB33" s="18"/>
    </row>
    <row r="34" spans="1:33" ht="12.75" customHeight="1">
      <c r="A34" s="11">
        <v>11</v>
      </c>
      <c r="B34" s="11" t="s">
        <v>50</v>
      </c>
      <c r="C34" s="11" t="s">
        <v>52</v>
      </c>
      <c r="D34" s="17">
        <v>1200</v>
      </c>
      <c r="E34" s="17">
        <v>1500</v>
      </c>
      <c r="F34" s="17">
        <f>D34*4</f>
        <v>4800</v>
      </c>
      <c r="G34" s="17">
        <f>E34*4</f>
        <v>6000</v>
      </c>
      <c r="H34" s="18">
        <v>800</v>
      </c>
      <c r="I34" s="18">
        <v>1050</v>
      </c>
      <c r="J34" s="20"/>
      <c r="K34" s="20"/>
      <c r="L34" s="19"/>
      <c r="M34" s="20"/>
      <c r="N34" s="19"/>
      <c r="O34" s="20"/>
      <c r="P34" s="19"/>
      <c r="Q34" s="19"/>
      <c r="R34" s="19"/>
      <c r="S34" s="19"/>
      <c r="T34" s="19"/>
      <c r="U34" s="20"/>
      <c r="V34" s="19"/>
      <c r="W34" s="19"/>
      <c r="X34" s="19"/>
      <c r="Y34" s="18"/>
      <c r="Z34" s="18"/>
      <c r="AA34" s="19"/>
      <c r="AB34" s="20"/>
      <c r="AC34" s="22"/>
      <c r="AD34" s="22"/>
      <c r="AE34" s="22"/>
      <c r="AF34" s="22"/>
      <c r="AG34" s="22"/>
    </row>
    <row r="35" spans="1:33" ht="12.75">
      <c r="A35" s="11"/>
      <c r="B35" s="11"/>
      <c r="C35" s="11"/>
      <c r="D35" s="17">
        <f>D34+650</f>
        <v>1850</v>
      </c>
      <c r="E35" s="17">
        <f>E34+650</f>
        <v>2150</v>
      </c>
      <c r="F35" s="17">
        <f>D35*4</f>
        <v>7400</v>
      </c>
      <c r="G35" s="17">
        <f>E35*4</f>
        <v>8600</v>
      </c>
      <c r="H35" s="18">
        <f>H34+650</f>
        <v>1450</v>
      </c>
      <c r="I35" s="18">
        <f>I34+650</f>
        <v>1700</v>
      </c>
      <c r="J35" s="19"/>
      <c r="K35" s="20"/>
      <c r="L35" s="19"/>
      <c r="M35" s="20"/>
      <c r="N35" s="19"/>
      <c r="O35" s="20"/>
      <c r="P35" s="19"/>
      <c r="Q35" s="19"/>
      <c r="R35" s="19"/>
      <c r="S35" s="19"/>
      <c r="T35" s="19"/>
      <c r="U35" s="20"/>
      <c r="V35" s="19"/>
      <c r="W35" s="19"/>
      <c r="X35" s="19"/>
      <c r="Y35" s="18"/>
      <c r="Z35" s="18"/>
      <c r="AA35" s="19"/>
      <c r="AB35" s="20"/>
      <c r="AC35" s="22"/>
      <c r="AD35" s="22"/>
      <c r="AE35" s="22"/>
      <c r="AF35" s="22"/>
      <c r="AG35" s="22"/>
    </row>
    <row r="36" spans="1:28" ht="12.75" customHeight="1">
      <c r="A36" s="11">
        <v>12</v>
      </c>
      <c r="B36" s="11" t="s">
        <v>53</v>
      </c>
      <c r="C36" s="11" t="s">
        <v>54</v>
      </c>
      <c r="D36" s="17">
        <v>1200</v>
      </c>
      <c r="E36" s="17">
        <v>1550</v>
      </c>
      <c r="F36" s="17">
        <f>D36*6</f>
        <v>7200</v>
      </c>
      <c r="G36" s="17">
        <f>E36*6</f>
        <v>9300</v>
      </c>
      <c r="H36" s="18">
        <v>800</v>
      </c>
      <c r="I36" s="18">
        <v>1050</v>
      </c>
      <c r="J36" s="18"/>
      <c r="K36" s="18"/>
      <c r="L36" s="19"/>
      <c r="M36" s="18"/>
      <c r="N36" s="19"/>
      <c r="O36" s="20"/>
      <c r="P36" s="19"/>
      <c r="Q36" s="19"/>
      <c r="R36" s="19"/>
      <c r="S36" s="19"/>
      <c r="T36" s="19"/>
      <c r="U36" s="20"/>
      <c r="V36" s="19"/>
      <c r="W36" s="19"/>
      <c r="X36" s="19"/>
      <c r="Y36" s="18"/>
      <c r="Z36" s="19"/>
      <c r="AA36" s="19"/>
      <c r="AB36" s="18"/>
    </row>
    <row r="37" spans="1:28" ht="12.75">
      <c r="A37" s="11"/>
      <c r="B37" s="11"/>
      <c r="C37" s="11"/>
      <c r="D37" s="17">
        <f>D36+650</f>
        <v>1850</v>
      </c>
      <c r="E37" s="17">
        <f>E36+650</f>
        <v>2200</v>
      </c>
      <c r="F37" s="17">
        <f>D37*6</f>
        <v>11100</v>
      </c>
      <c r="G37" s="17">
        <f>E37*6</f>
        <v>13200</v>
      </c>
      <c r="H37" s="18">
        <f>H36+650</f>
        <v>1450</v>
      </c>
      <c r="I37" s="18">
        <f>I36+650</f>
        <v>1700</v>
      </c>
      <c r="J37" s="19"/>
      <c r="K37" s="11"/>
      <c r="L37" s="19"/>
      <c r="M37" s="11"/>
      <c r="N37" s="19"/>
      <c r="O37" s="20"/>
      <c r="P37" s="19"/>
      <c r="Q37" s="19"/>
      <c r="R37" s="19"/>
      <c r="S37" s="19"/>
      <c r="T37" s="19"/>
      <c r="U37" s="20"/>
      <c r="V37" s="19"/>
      <c r="W37" s="19"/>
      <c r="X37" s="19"/>
      <c r="Y37" s="18"/>
      <c r="Z37" s="19"/>
      <c r="AA37" s="19"/>
      <c r="AB37" s="18"/>
    </row>
    <row r="38" spans="1:28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ht="12.75">
      <c r="A39" s="23"/>
      <c r="B39" s="24" t="s">
        <v>55</v>
      </c>
      <c r="C39" s="25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ht="12.75">
      <c r="A40" s="26"/>
      <c r="B40" s="27" t="s">
        <v>56</v>
      </c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9"/>
      <c r="N40" s="29"/>
      <c r="O40" s="29"/>
      <c r="P40" s="29"/>
      <c r="Q40" s="29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2:28" ht="12.75">
      <c r="B41" s="30" t="s">
        <v>57</v>
      </c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9"/>
      <c r="O41" s="29"/>
      <c r="P41" s="29"/>
      <c r="Q41" s="29"/>
      <c r="R41" s="26"/>
      <c r="S41" s="26"/>
      <c r="T41" s="26"/>
      <c r="U41" s="26"/>
      <c r="V41" s="26"/>
      <c r="W41" s="26"/>
      <c r="X41" s="26"/>
      <c r="AB41" s="26"/>
    </row>
    <row r="42" spans="1:28" ht="12.75">
      <c r="A42" s="26"/>
      <c r="B42" s="30" t="s">
        <v>58</v>
      </c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29"/>
      <c r="O42" s="29"/>
      <c r="P42" s="29"/>
      <c r="Q42" s="29"/>
      <c r="R42" s="26"/>
      <c r="S42" s="26"/>
      <c r="T42" s="26"/>
      <c r="U42" s="26"/>
      <c r="V42" s="26"/>
      <c r="W42" s="26"/>
      <c r="X42" s="26"/>
      <c r="AB42" s="26"/>
    </row>
    <row r="43" spans="1:28" ht="12.75">
      <c r="A43" s="26"/>
      <c r="B43" s="30" t="s">
        <v>59</v>
      </c>
      <c r="C43" s="2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ht="12.75">
      <c r="A44" s="26"/>
      <c r="B44" s="31" t="s">
        <v>60</v>
      </c>
      <c r="C44" s="2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ht="12.75">
      <c r="A45" s="26"/>
      <c r="B45" s="31" t="s">
        <v>61</v>
      </c>
      <c r="C45" s="2"/>
      <c r="D45" s="29"/>
      <c r="E45" s="29"/>
      <c r="F45" s="29"/>
      <c r="G45" s="29"/>
      <c r="H45" s="32"/>
      <c r="I45" s="2"/>
      <c r="J45" s="29"/>
      <c r="K45" s="29"/>
      <c r="L45" s="29"/>
      <c r="M45" s="29"/>
      <c r="N45" s="29"/>
      <c r="O45" s="29"/>
      <c r="P45" s="29"/>
      <c r="Q45" s="29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ht="12.75">
      <c r="A46" s="26"/>
      <c r="B46" s="31" t="s">
        <v>62</v>
      </c>
      <c r="C46" s="2"/>
      <c r="D46" s="29"/>
      <c r="E46" s="29"/>
      <c r="F46" s="29"/>
      <c r="G46" s="29"/>
      <c r="H46" s="32"/>
      <c r="I46" s="2"/>
      <c r="J46" s="29"/>
      <c r="K46" s="29"/>
      <c r="L46" s="29"/>
      <c r="M46" s="29"/>
      <c r="N46" s="29"/>
      <c r="O46" s="29"/>
      <c r="P46" s="29"/>
      <c r="Q46" s="29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ht="12.75">
      <c r="A47" s="26"/>
      <c r="B47" s="30"/>
      <c r="C47" s="2"/>
      <c r="D47" s="29"/>
      <c r="E47" s="29"/>
      <c r="F47" s="29"/>
      <c r="G47" s="29"/>
      <c r="H47" s="32"/>
      <c r="I47" s="2"/>
      <c r="J47" s="29"/>
      <c r="K47" s="29"/>
      <c r="L47" s="29"/>
      <c r="M47" s="29"/>
      <c r="N47" s="29"/>
      <c r="O47" s="29"/>
      <c r="P47" s="29"/>
      <c r="Q47" s="29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ht="19.5" customHeight="1">
      <c r="A48" s="26"/>
      <c r="B48" s="31" t="s">
        <v>63</v>
      </c>
      <c r="C48" s="2"/>
      <c r="D48" s="29"/>
      <c r="E48" s="29"/>
      <c r="F48" s="29"/>
      <c r="G48" s="29"/>
      <c r="H48" s="32"/>
      <c r="I48" s="2"/>
      <c r="J48" s="29"/>
      <c r="K48" s="29"/>
      <c r="L48" s="29"/>
      <c r="M48" s="29"/>
      <c r="N48" s="29"/>
      <c r="O48" s="29"/>
      <c r="P48" s="29"/>
      <c r="Q48" s="29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ht="9.75" customHeight="1">
      <c r="A49" s="26"/>
      <c r="B49" s="31"/>
      <c r="C49" s="2"/>
      <c r="D49" s="29"/>
      <c r="E49" s="29"/>
      <c r="F49" s="29"/>
      <c r="G49" s="29"/>
      <c r="H49" s="32"/>
      <c r="I49" s="2"/>
      <c r="J49" s="29"/>
      <c r="K49" s="29"/>
      <c r="L49" s="29"/>
      <c r="M49" s="29"/>
      <c r="N49" s="29"/>
      <c r="O49" s="29"/>
      <c r="P49" s="29"/>
      <c r="Q49" s="29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ht="18" customHeight="1">
      <c r="A50" s="26"/>
      <c r="B50" s="33" t="s">
        <v>64</v>
      </c>
      <c r="C50" s="34" t="s">
        <v>65</v>
      </c>
      <c r="D50" s="29"/>
      <c r="E50" s="29"/>
      <c r="F50" s="29"/>
      <c r="G50" s="29"/>
      <c r="H50" s="32"/>
      <c r="I50" s="2"/>
      <c r="J50" s="29"/>
      <c r="K50" s="29"/>
      <c r="L50" s="29"/>
      <c r="M50" s="29"/>
      <c r="N50" s="29"/>
      <c r="O50" s="29"/>
      <c r="P50" s="29"/>
      <c r="Q50" s="29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ht="21" customHeight="1">
      <c r="A51" s="26"/>
      <c r="B51" s="35" t="s">
        <v>66</v>
      </c>
      <c r="C51" s="36">
        <v>0.9</v>
      </c>
      <c r="D51" s="29"/>
      <c r="E51" s="29"/>
      <c r="F51" s="29"/>
      <c r="G51" s="29"/>
      <c r="H51" s="32"/>
      <c r="I51" s="2"/>
      <c r="J51" s="29"/>
      <c r="K51" s="29"/>
      <c r="L51" s="29"/>
      <c r="M51" s="29"/>
      <c r="N51" s="29"/>
      <c r="O51" s="29"/>
      <c r="P51" s="29"/>
      <c r="Q51" s="29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ht="18" customHeight="1">
      <c r="A52" s="26"/>
      <c r="B52" s="37" t="s">
        <v>67</v>
      </c>
      <c r="C52" s="38">
        <v>1.2</v>
      </c>
      <c r="D52" s="29"/>
      <c r="E52" s="29"/>
      <c r="F52" s="29"/>
      <c r="G52" s="29"/>
      <c r="H52" s="32"/>
      <c r="I52" s="2"/>
      <c r="J52" s="29"/>
      <c r="K52" s="29"/>
      <c r="L52" s="29"/>
      <c r="M52" s="29"/>
      <c r="N52" s="29"/>
      <c r="O52" s="29"/>
      <c r="P52" s="29"/>
      <c r="Q52" s="29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ht="18.75" customHeight="1">
      <c r="A53" s="26"/>
      <c r="B53" s="37" t="s">
        <v>68</v>
      </c>
      <c r="C53" s="38">
        <v>1.4</v>
      </c>
      <c r="D53" s="29"/>
      <c r="E53" s="29"/>
      <c r="F53" s="29"/>
      <c r="G53" s="29"/>
      <c r="H53" s="32"/>
      <c r="I53" s="2"/>
      <c r="J53" s="29"/>
      <c r="K53" s="29"/>
      <c r="L53" s="29"/>
      <c r="M53" s="29"/>
      <c r="N53" s="29"/>
      <c r="O53" s="29"/>
      <c r="P53" s="29"/>
      <c r="Q53" s="29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ht="18.75" customHeight="1">
      <c r="A54" s="26"/>
      <c r="B54" s="37" t="s">
        <v>69</v>
      </c>
      <c r="C54" s="38">
        <v>0.9</v>
      </c>
      <c r="D54" s="29"/>
      <c r="E54" s="29"/>
      <c r="F54" s="29"/>
      <c r="G54" s="29"/>
      <c r="H54" s="32"/>
      <c r="I54" s="2"/>
      <c r="J54" s="29"/>
      <c r="K54" s="29"/>
      <c r="L54" s="29"/>
      <c r="M54" s="29"/>
      <c r="N54" s="29"/>
      <c r="O54" s="29"/>
      <c r="P54" s="29"/>
      <c r="Q54" s="29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ht="12" customHeight="1">
      <c r="A55" s="26"/>
      <c r="B55" s="30"/>
      <c r="C55" s="2"/>
      <c r="D55" s="29"/>
      <c r="E55" s="29"/>
      <c r="F55" s="29"/>
      <c r="G55" s="29"/>
      <c r="H55" s="32"/>
      <c r="I55" s="2"/>
      <c r="J55" s="29"/>
      <c r="K55" s="29"/>
      <c r="L55" s="29"/>
      <c r="M55" s="29"/>
      <c r="N55" s="29"/>
      <c r="O55" s="29"/>
      <c r="P55" s="29"/>
      <c r="Q55" s="29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ht="22.5" customHeight="1">
      <c r="A56" s="26"/>
      <c r="B56" s="39"/>
      <c r="D56" s="26"/>
      <c r="E56" s="26"/>
      <c r="F56" s="26"/>
      <c r="G56" s="26"/>
      <c r="H56" s="40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ht="12.75" customHeight="1" hidden="1">
      <c r="A57" s="26"/>
      <c r="B57" s="41"/>
      <c r="C57" s="42" t="s">
        <v>70</v>
      </c>
      <c r="D57" s="42"/>
      <c r="E57" s="42"/>
      <c r="F57" s="42"/>
      <c r="G57" s="42"/>
      <c r="H57" s="43"/>
      <c r="I57" s="43"/>
      <c r="J57" s="26"/>
      <c r="K57" s="26"/>
      <c r="L57" s="26"/>
      <c r="M57" s="26"/>
      <c r="N57" s="44" t="s">
        <v>71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3:8" ht="24" customHeight="1">
      <c r="C58" s="43"/>
      <c r="D58" s="43"/>
      <c r="E58" s="43"/>
      <c r="F58" s="43"/>
      <c r="G58" s="26"/>
      <c r="H58" s="45"/>
    </row>
    <row r="59" spans="2:5" ht="12.75">
      <c r="B59" s="46"/>
      <c r="C59" s="47"/>
      <c r="D59" s="48"/>
      <c r="E59" s="47"/>
    </row>
    <row r="60" spans="2:8" s="14" customFormat="1" ht="12.75">
      <c r="B60" s="3"/>
      <c r="C60" s="49"/>
      <c r="D60" s="50"/>
      <c r="E60" s="49"/>
      <c r="F60" s="3"/>
      <c r="G60" s="3"/>
      <c r="H60" s="45"/>
    </row>
    <row r="61" spans="2:6" ht="12.75">
      <c r="B61" s="3"/>
      <c r="C61" s="49"/>
      <c r="D61" s="50"/>
      <c r="E61" s="49"/>
      <c r="F61" s="3"/>
    </row>
    <row r="62" spans="2:7" ht="12.75">
      <c r="B62" s="51"/>
      <c r="C62" s="52"/>
      <c r="D62" s="50"/>
      <c r="E62" s="50"/>
      <c r="F62" s="50"/>
      <c r="G62" s="50"/>
    </row>
  </sheetData>
  <sheetProtection selectLockedCells="1" selectUnlockedCells="1"/>
  <mergeCells count="54">
    <mergeCell ref="A8:AB8"/>
    <mergeCell ref="A10:AB10"/>
    <mergeCell ref="A12:A15"/>
    <mergeCell ref="B12:B15"/>
    <mergeCell ref="C12:C15"/>
    <mergeCell ref="D12:I12"/>
    <mergeCell ref="J12:AB12"/>
    <mergeCell ref="D13:I13"/>
    <mergeCell ref="D14:E14"/>
    <mergeCell ref="F14:G14"/>
    <mergeCell ref="H14:I14"/>
    <mergeCell ref="J14:J15"/>
    <mergeCell ref="K14:L14"/>
    <mergeCell ref="M14:N14"/>
    <mergeCell ref="O14:P14"/>
    <mergeCell ref="Q14:Q15"/>
    <mergeCell ref="R14:R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16:A17"/>
    <mergeCell ref="B16:B17"/>
    <mergeCell ref="A18:A19"/>
    <mergeCell ref="B18:B19"/>
    <mergeCell ref="A20:A21"/>
    <mergeCell ref="B20:B21"/>
    <mergeCell ref="A22:A23"/>
    <mergeCell ref="B22:B23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C57:G57"/>
  </mergeCells>
  <printOptions/>
  <pageMargins left="0.6" right="0.5" top="0.11805555555555555" bottom="0.15763888888888888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2014-08-15T05:08:02Z</cp:lastPrinted>
  <dcterms:created xsi:type="dcterms:W3CDTF">2014-04-21T05:37:12Z</dcterms:created>
  <dcterms:modified xsi:type="dcterms:W3CDTF">2014-08-21T08:12:02Z</dcterms:modified>
  <cp:category/>
  <cp:version/>
  <cp:contentType/>
  <cp:contentStatus/>
  <cp:revision>1</cp:revision>
</cp:coreProperties>
</file>